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перечень" sheetId="1" r:id="rId1"/>
    <sheet name="соответствие " sheetId="4" r:id="rId2"/>
    <sheet name="востребованность" sheetId="5" r:id="rId3"/>
  </sheets>
  <definedNames>
    <definedName name="_xlnm.Print_Area" localSheetId="0">перечень!$A$1:$I$17</definedName>
  </definedNames>
  <calcPr calcId="124519"/>
</workbook>
</file>

<file path=xl/calcChain.xml><?xml version="1.0" encoding="utf-8"?>
<calcChain xmlns="http://schemas.openxmlformats.org/spreadsheetml/2006/main">
  <c r="AE17" i="5"/>
  <c r="AE10"/>
  <c r="AE9"/>
  <c r="AE11"/>
  <c r="AE8"/>
  <c r="M8"/>
  <c r="AD17"/>
  <c r="AD11"/>
  <c r="AD10"/>
  <c r="AD9"/>
  <c r="U9"/>
  <c r="L9"/>
  <c r="AD8"/>
  <c r="U8"/>
  <c r="L8"/>
  <c r="AC18"/>
  <c r="AC17"/>
  <c r="AC11"/>
  <c r="AC10"/>
  <c r="AC9"/>
  <c r="AC8"/>
  <c r="AB18"/>
  <c r="AB17"/>
  <c r="AB11"/>
  <c r="AB10"/>
  <c r="AB9"/>
  <c r="AB8"/>
  <c r="X18"/>
  <c r="Y18"/>
  <c r="Z18"/>
  <c r="AA18"/>
  <c r="X17"/>
  <c r="Y17"/>
  <c r="Z17"/>
  <c r="AA17"/>
  <c r="X16"/>
  <c r="Y16"/>
  <c r="Z16"/>
  <c r="AA16"/>
  <c r="X15"/>
  <c r="Y15"/>
  <c r="Z15"/>
  <c r="AA15"/>
  <c r="X11"/>
  <c r="Y11"/>
  <c r="Z11"/>
  <c r="AA11"/>
  <c r="X10"/>
  <c r="Y10"/>
  <c r="Z10"/>
  <c r="AA10"/>
  <c r="X9"/>
  <c r="Y9"/>
  <c r="Z9"/>
  <c r="AA9"/>
  <c r="W9"/>
  <c r="W10"/>
  <c r="W11"/>
  <c r="W15"/>
  <c r="W16"/>
  <c r="W17"/>
  <c r="W18"/>
  <c r="X8"/>
  <c r="Y8"/>
  <c r="Z8"/>
  <c r="AA8"/>
  <c r="W8"/>
</calcChain>
</file>

<file path=xl/comments1.xml><?xml version="1.0" encoding="utf-8"?>
<comments xmlns="http://schemas.openxmlformats.org/spreadsheetml/2006/main">
  <authors>
    <author>Бухгалтер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данные налоговой отчетности ф 5-МН</t>
        </r>
      </text>
    </comment>
    <comment ref="O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 данные налоговой отчетности ф 5-МН
76 т.р. Недополучено налогов</t>
        </r>
      </text>
    </comment>
    <comment ref="P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34 т.р недополученный налог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17 т.р. Недополученный налог
</t>
        </r>
      </text>
    </comment>
    <comment ref="R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17 т.р. Недополученный налог , 118 чел - налоговая отчетность 5-мп, 141 данные поселения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фактически пенсионеров 187 чел, используют льготу 105 чел
</t>
        </r>
      </text>
    </comment>
    <comment ref="AG9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инспекции от 28.07.22 № 12-20/14649
количество получивших льготы за 2021 год 104 чел на 22 тыс.руб.
</t>
        </r>
      </text>
    </comment>
    <comment ref="T10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справка с/п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Бухгалтер:
3нифл льготы 3 чел
59 чел -данные с/п
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фактическое количество 59 чел. Используют льготу 4
</t>
        </r>
      </text>
    </comment>
    <comment ref="AG17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инспекции от 28.07.22 № 12-20/14649  пользовались льготой в 2021 году 7 многодетных семей и семей с детьми инвалидами на 1.тыс.руб.</t>
        </r>
      </text>
    </comment>
  </commentList>
</comments>
</file>

<file path=xl/sharedStrings.xml><?xml version="1.0" encoding="utf-8"?>
<sst xmlns="http://schemas.openxmlformats.org/spreadsheetml/2006/main" count="289" uniqueCount="110">
  <si>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</si>
  <si>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</si>
  <si>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</si>
  <si>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</si>
  <si>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Решение  Совета депутатов Чудиновского сельского поселения от 01.11.2017 г. № 69 " Об установлении на территории Чудиновского сельского поселения земельного налога"</t>
  </si>
  <si>
    <t>физические лица</t>
  </si>
  <si>
    <t xml:space="preserve">социальная </t>
  </si>
  <si>
    <t>администрация Чудиновского сельского поселения</t>
  </si>
  <si>
    <t>1</t>
  </si>
  <si>
    <t xml:space="preserve">частичное освобождение от уплаты земельного налога  в размере 50%, проживающих на территории Чудиновского сельского поселения   пенсионеров по старости, женщины, достигшие возраста 55 лет, мужчины 60 лет. </t>
  </si>
  <si>
    <t>частичное освобождение от уплаты земельного налога  в размере 50%, проживающих на территории Чудиновского сельского поселения   инвалидов I, II, III группы</t>
  </si>
  <si>
    <t>2</t>
  </si>
  <si>
    <t>налог на имущество физических лиц</t>
  </si>
  <si>
    <t>льгота по налогу на имущество физических лиц для  многодетных семей</t>
  </si>
  <si>
    <t>льгота по налогу на имущество физических лиц для  семей, имеющих детей-инвалидов</t>
  </si>
  <si>
    <t>Решение  Совета депутатов Чудиновского сельского поселения от 30.10.2015 г. № 10 " О введении налога на имущество физических лиц"</t>
  </si>
  <si>
    <t>частичное освобождение от уплаты земельного налога  в размере 50%, проживающих на территории Чудиновского сельского поселения   многодетных семей,имеющих 3-х и более несовершеннолетних детей и смей с детьми-инвалидами.</t>
  </si>
  <si>
    <t>Приложение  № 1</t>
  </si>
  <si>
    <t>к Порядку формирования перечня налоговых расходов и оценки налоговых расходов Чудиновского сельского поселения Октябрьского муниципального района</t>
  </si>
  <si>
    <t>3</t>
  </si>
  <si>
    <t>Краткое наименование налогового расхода Чудиновского сельского поселения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</si>
  <si>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</si>
  <si>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</si>
  <si>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целевая категория налогового расхода Чудиновского сельского поселения</t>
  </si>
  <si>
    <t>куратор налогового расхода Чудиновского сельского поселения</t>
  </si>
  <si>
    <t>Полное  наименование налогового расхода Чудиновского сельского поселения</t>
  </si>
  <si>
    <t>физические лица,  юридические лица</t>
  </si>
  <si>
    <t>стимулирующая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</si>
  <si>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НК., и в отношении объектов кадастровая стоимость которых превыщает 300 мл.нруб.</t>
  </si>
  <si>
    <t xml:space="preserve">юридические лица, индивидуальные предприниматели </t>
  </si>
  <si>
    <t>снижение  ставки налога на имущество на 0,2% в отношении  прочих объектов налогообложения</t>
  </si>
  <si>
    <t>Решение Совета депутатов Чудиновского  сельского поселения от  30.10.2015 г. № 10 " О введении налога на имущество физических лиц"</t>
  </si>
  <si>
    <t>4</t>
  </si>
  <si>
    <t>5</t>
  </si>
  <si>
    <t>6</t>
  </si>
  <si>
    <t>7</t>
  </si>
  <si>
    <t>8</t>
  </si>
  <si>
    <t>9</t>
  </si>
  <si>
    <t>10</t>
  </si>
  <si>
    <t>снижение ставки  земельного налога на 0,18 %  в отношении земельных участков расположенных на территории Чудиновского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- занятых жилищным фондом и объектами инженерной инфраструктуры жилищно-коммунального комплекса;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</si>
  <si>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</si>
  <si>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</si>
  <si>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</si>
  <si>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t xml:space="preserve">предоставление гражданам мер социальной поддержки, повышение уровня и качества жизни населения </t>
  </si>
  <si>
    <t>увеличение доходов семей с детьми</t>
  </si>
  <si>
    <t>предоставление мер социальной поддержки  гражданам, имеющим детей-инвалидов</t>
  </si>
  <si>
    <t>Содействие развитию СМСП путем оказания  консультационной и финансовой поддержки</t>
  </si>
  <si>
    <r>
      <t xml:space="preserve">снижение ставки  земельного налога на 0,18 %  в отношении земельных участков расположенных на территории Чудиновского сельского поселения:                                                               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- занятых жилищным фондом и объектами инженерной инфраструктуры жилищно-коммунального комплекса;                                     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</si>
  <si>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t>предоставление мер социальной поддержки  гражданам, имеющим  инвалидность</t>
  </si>
  <si>
    <t xml:space="preserve">предоставление гражданам мер социальной поддержки, повышение уровня и качества жизни населения, содействие развитию производства на территории поселения </t>
  </si>
  <si>
    <r>
      <t xml:space="preserve">частичное освобождение от уплаты земельного налога  в размере 50%, проживающих на территории Чудиновского сельского поселения   пенсионеров по старости, женщины, достигшие возраста 55 лет, мужчины 60 лет.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(социальная) </t>
    </r>
  </si>
  <si>
    <r>
      <t xml:space="preserve">частичное освобождение от уплаты земельного налога  в размере 50%, проживающих на территории Чудиновского сельского поселения   многодетных семей,имеющих 3-х и более несовершеннолетних детей и семей с детьми-инвалидами.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</si>
  <si>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r>
      <t xml:space="preserve">частичное освобождение от уплаты земельного налога  в размере 50%, проживающих на территории Чудиновского сельского поселения   инвалидов I, II, III группы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(социальная) </t>
    </r>
  </si>
  <si>
    <r>
      <t xml:space="preserve"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НК., и в отношении объектов кадастровая стоимость которых превыщает 300 мл.нруб.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</si>
  <si>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 ставки налога на имущество на 0,2% в отношении  прочих объектов налогообложения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</si>
  <si>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льгота по налогу на имущество физических лиц для  многодетных семей                   </t>
    </r>
    <r>
      <rPr>
        <i/>
        <sz val="11"/>
        <color theme="1"/>
        <rFont val="Calibri"/>
        <family val="2"/>
        <charset val="204"/>
        <scheme val="minor"/>
      </rPr>
      <t xml:space="preserve">  (социальная)</t>
    </r>
  </si>
  <si>
    <r>
      <t xml:space="preserve">льгота по налогу на имущество физических лиц для  семей, имеющих детей-инвалидов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 </t>
    </r>
  </si>
  <si>
    <t xml:space="preserve">Оценка востребованности  налоговых расходов </t>
  </si>
  <si>
    <t>оценка востребованности</t>
  </si>
  <si>
    <t>коэффициент востребованности (%)</t>
  </si>
  <si>
    <t>284</t>
  </si>
  <si>
    <t>280</t>
  </si>
  <si>
    <t>296</t>
  </si>
  <si>
    <t>319</t>
  </si>
  <si>
    <t>120</t>
  </si>
  <si>
    <t>293</t>
  </si>
  <si>
    <t>321</t>
  </si>
  <si>
    <t>118</t>
  </si>
  <si>
    <t>300</t>
  </si>
  <si>
    <t>316</t>
  </si>
  <si>
    <t>119</t>
  </si>
  <si>
    <t>308</t>
  </si>
  <si>
    <t>332</t>
  </si>
  <si>
    <t>всем налогоплательщикам, имеющим земельные участки в пределах территории Чудиноского сельского поселения земельный налог начисляется по сниженой ставке   0,12%   от кадастровой стоимости</t>
  </si>
  <si>
    <t>оценка результативности, прмечания</t>
  </si>
  <si>
    <t xml:space="preserve">налог на имущество </t>
  </si>
  <si>
    <t>339</t>
  </si>
  <si>
    <t xml:space="preserve">на территории поселения  по состоянию на 01.01.2021г. проживает 480 человек, из них  187 пенсионер, льгота по земельному налогу  востребована, т.к. ей пользуются  более 35 % населения Чудиновского сельского поселения </t>
  </si>
  <si>
    <t>187</t>
  </si>
  <si>
    <t>279</t>
  </si>
  <si>
    <t>снижение ставки  земельного налога на 0,75 %  в отношении   земельных участков расположенных на территории Чудиновского сельского поселения, предназначенных для размещения объектов связи и центров обработки данных</t>
  </si>
  <si>
    <t>Решение  Совета депутатов Чудиновского сельского поселения от 20.06.2022 г. № 65  "О внесении изменений в решение Совета депутатов Чудиновского сельского посления от 01.11.2017 г. № 69 " Об установлении на территории Чудиновского сельского поселения земельного налога""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</si>
  <si>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</si>
  <si>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</si>
  <si>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t>снижение ставки  земельного налога на 0,75 %  в отношении   земельных участков расположенных на территории Чудиновского  сельского поселения предназначенных для размещения объектов связи и центров обработки данных</t>
  </si>
  <si>
    <t>131</t>
  </si>
  <si>
    <t>в поселении проживает 9 многодетных семей в т.ч. 3 с детьми инвалидами.</t>
  </si>
  <si>
    <t>52  человек, имеют  I II III группу инвалидности, льгота по земельному налогу  востребована, т.к. ей может воспользоваться более 10 % населения Чудиновскогоо сельского поселения</t>
  </si>
  <si>
    <t>пониженная ставка земельного налога начнет применяться с 01.01.2023г. На территории Чудиновского  сельского поселения   размещено оборудование ПАО "Ростелеком" на земельном участке, предоставленном безвозмездно</t>
  </si>
  <si>
    <t>359</t>
  </si>
  <si>
    <t>освобожение от уплаты земельного налога вновь создаваемые объекты аэродромов в течении первых пяти лет.</t>
  </si>
  <si>
    <t>11</t>
  </si>
  <si>
    <t>юридические лица</t>
  </si>
  <si>
    <t>Решение  Совета депутатов Чудиновского сельского поселения от 02.05.2023 г. № 93  "О внесении изменений в решение Совета депутатов Чудиновского сельского посления от 01.11.2017 г. № 69 " Об установлении на территории Чудиновского сельского поселения земельного налога""</t>
  </si>
  <si>
    <t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Чудиновского  сельского поселения</t>
  </si>
  <si>
    <t>Протокол совеместного заседания Комиссии при Президенте РФ по вопросам развития авиации общего назначения и навигационно-информационных технологий на основе глобальной навигационной спутниковой системы ГЛОНАС и Комиссии Госсударственного Совета Российской Федерации по направлению "Транспорт" от 11.11.2022г. № 12/8</t>
  </si>
  <si>
    <t>развитие легкой авиации и авиации общего назначения (включая беспилотную авиацию) в рамках решений, принятых Правительством Российской Федерации и Министерством транспорта Российской Федерации</t>
  </si>
  <si>
    <t>Оценка соответствия налоговых расходов  муниципальным программам</t>
  </si>
  <si>
    <r>
      <t xml:space="preserve">снижение ставки  земельного налога на 0,75 %  в отношении   земельных участков расположенных на территории Чудиновского  сельского поселения предназначенных для размещения объектов связи и центров обработки данных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</si>
  <si>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освобожение от уплаты земельного налога вновь создаваемые объекты аэродромов в течении первых пяти лет.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</si>
  <si>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Чудиновского  сельского поселения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(стимулирующая)</t>
    </r>
  </si>
  <si>
    <t>общая численность налогоплательщиков, ед.</t>
  </si>
  <si>
    <t>общая численность налогоплательщиков, которые  воспользовались налоговыми льготами, ед.</t>
  </si>
  <si>
    <t>пониженная ставка земельного налога начнет применяться с 01.01.2024г. На территории Чудиновского  сельского поселения в настоящее время   земельные участки для размещения аэродромов  отсутствуют.</t>
  </si>
  <si>
    <t>на територии поседения проживает 3 семьи с детьми-инвалидами,  в результате применения  указанной льготы достигается цель  муниципальной программы "Социальная поддержка граждан  Октябрьского муниципального района"</t>
  </si>
  <si>
    <t>на територии поседения проживает 18 многодетных семей,  в результате применения  указанной льготы достигается цель  муниципальной программы "Социальная поддержка граждан октябрьского муниципального района"</t>
  </si>
  <si>
    <t>Перечень налоговых расходов  Чудиновского сельского поселения  Октябрьского муниципального района на 2025 год и плановый период 2026-2027 гг.</t>
  </si>
  <si>
    <t>Развитие малого и среднего предпринимательства в Октябрьском муниципальном районе Челябинской области 2024-2026 гг.</t>
  </si>
  <si>
    <t>сумма налога, не поступившая в бюджет в связи с предоставлением налоговых льгот в 2022г., тыс.руб.</t>
  </si>
  <si>
    <t>сумма налога, не поступившая в бюджет в связи с предоставлением налоговых льгот в 2023 г., тыс.руб.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</si>
</sst>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0" fontId="4" fillId="0" borderId="13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9" fontId="0" fillId="0" borderId="2" xfId="0" applyNumberFormat="1" applyBorder="1"/>
    <xf numFmtId="0" fontId="0" fillId="2" borderId="1" xfId="0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0" fillId="2" borderId="1" xfId="0" applyNumberFormat="1" applyFill="1" applyBorder="1" applyAlignment="1">
      <alignment wrapText="1"/>
    </xf>
    <xf numFmtId="0" fontId="0" fillId="2" borderId="2" xfId="0" applyNumberForma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2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vertical="center" wrapText="1"/>
    </xf>
    <xf numFmtId="1" fontId="0" fillId="0" borderId="0" xfId="0" applyNumberFormat="1"/>
    <xf numFmtId="1" fontId="4" fillId="0" borderId="13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wrapText="1"/>
    </xf>
    <xf numFmtId="1" fontId="0" fillId="0" borderId="7" xfId="0" applyNumberFormat="1" applyBorder="1"/>
    <xf numFmtId="1" fontId="0" fillId="0" borderId="2" xfId="0" applyNumberFormat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0" borderId="2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zoomScale="90" zoomScaleNormal="90" workbookViewId="0">
      <selection activeCell="A3" sqref="A3:I3"/>
    </sheetView>
  </sheetViews>
  <sheetFormatPr defaultRowHeight="15"/>
  <cols>
    <col min="1" max="1" width="9.140625" style="21"/>
    <col min="2" max="2" width="15.42578125" style="21" customWidth="1"/>
    <col min="3" max="3" width="39.7109375" customWidth="1"/>
    <col min="4" max="4" width="35" style="21" customWidth="1"/>
    <col min="5" max="5" width="20.85546875" style="21" customWidth="1"/>
    <col min="6" max="6" width="20" style="21" customWidth="1"/>
    <col min="7" max="7" width="36.5703125" customWidth="1"/>
    <col min="8" max="8" width="24.85546875" customWidth="1"/>
    <col min="9" max="9" width="18.140625" customWidth="1"/>
    <col min="10" max="10" width="14.140625" customWidth="1"/>
    <col min="11" max="11" width="18.140625" customWidth="1"/>
    <col min="12" max="12" width="14.5703125" customWidth="1"/>
    <col min="13" max="13" width="14" customWidth="1"/>
    <col min="14" max="14" width="12.85546875" customWidth="1"/>
    <col min="15" max="15" width="12" customWidth="1"/>
    <col min="16" max="16" width="15.5703125" customWidth="1"/>
  </cols>
  <sheetData>
    <row r="1" spans="1:17">
      <c r="H1" s="77" t="s">
        <v>17</v>
      </c>
      <c r="I1" s="77"/>
      <c r="J1" s="59"/>
    </row>
    <row r="2" spans="1:17" ht="61.5" customHeight="1">
      <c r="G2" s="16"/>
      <c r="H2" s="78" t="s">
        <v>18</v>
      </c>
      <c r="I2" s="78"/>
      <c r="J2" s="60"/>
    </row>
    <row r="3" spans="1:17" ht="18.75">
      <c r="A3" s="79" t="s">
        <v>106</v>
      </c>
      <c r="B3" s="79"/>
      <c r="C3" s="79"/>
      <c r="D3" s="79"/>
      <c r="E3" s="79"/>
      <c r="F3" s="79"/>
      <c r="G3" s="79"/>
      <c r="H3" s="79"/>
      <c r="I3" s="79"/>
      <c r="J3" s="61"/>
      <c r="L3" s="11"/>
      <c r="M3" s="11"/>
      <c r="N3" s="12"/>
      <c r="O3" s="12"/>
      <c r="P3" s="12"/>
      <c r="Q3" s="12"/>
    </row>
    <row r="4" spans="1:17" ht="15.75" thickBot="1">
      <c r="L4" s="12"/>
      <c r="M4" s="12"/>
      <c r="N4" s="12"/>
      <c r="O4" s="12"/>
      <c r="P4" s="12"/>
      <c r="Q4" s="12"/>
    </row>
    <row r="5" spans="1:17" s="1" customFormat="1" ht="105" customHeight="1" thickBot="1">
      <c r="A5" s="5" t="s">
        <v>0</v>
      </c>
      <c r="B5" s="4" t="s">
        <v>20</v>
      </c>
      <c r="C5" s="4" t="s">
        <v>25</v>
      </c>
      <c r="D5" s="4" t="s">
        <v>21</v>
      </c>
      <c r="E5" s="4" t="s">
        <v>22</v>
      </c>
      <c r="F5" s="4" t="s">
        <v>23</v>
      </c>
      <c r="G5" s="10" t="s">
        <v>2</v>
      </c>
      <c r="H5" s="10" t="s">
        <v>1</v>
      </c>
      <c r="I5" s="6" t="s">
        <v>24</v>
      </c>
      <c r="J5" s="13"/>
      <c r="K5" s="13"/>
      <c r="L5" s="13"/>
      <c r="M5" s="13"/>
      <c r="N5" s="13"/>
      <c r="O5" s="13"/>
      <c r="P5" s="13"/>
      <c r="Q5" s="14"/>
    </row>
    <row r="6" spans="1:17" ht="15.75" thickBot="1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9">
        <v>9</v>
      </c>
      <c r="J6" s="15"/>
      <c r="L6" s="15"/>
      <c r="M6" s="15"/>
      <c r="N6" s="15"/>
      <c r="O6" s="15"/>
      <c r="P6" s="15"/>
      <c r="Q6" s="12"/>
    </row>
    <row r="7" spans="1:17" ht="357.75" customHeight="1">
      <c r="A7" s="28" t="s">
        <v>8</v>
      </c>
      <c r="B7" s="28" t="s">
        <v>3</v>
      </c>
      <c r="C7" s="19" t="s">
        <v>39</v>
      </c>
      <c r="D7" s="28" t="s">
        <v>4</v>
      </c>
      <c r="E7" s="20" t="s">
        <v>26</v>
      </c>
      <c r="F7" s="17" t="s">
        <v>6</v>
      </c>
      <c r="G7" s="36" t="s">
        <v>42</v>
      </c>
      <c r="H7" s="17"/>
      <c r="I7" s="18" t="s">
        <v>7</v>
      </c>
      <c r="J7" s="13"/>
      <c r="K7" s="15"/>
      <c r="L7" s="15"/>
      <c r="M7" s="15"/>
      <c r="N7" s="15"/>
      <c r="O7" s="15"/>
      <c r="P7" s="15"/>
      <c r="Q7" s="12"/>
    </row>
    <row r="8" spans="1:17" s="1" customFormat="1" ht="113.25" customHeight="1">
      <c r="A8" s="29" t="s">
        <v>11</v>
      </c>
      <c r="B8" s="29" t="s">
        <v>3</v>
      </c>
      <c r="C8" s="2" t="s">
        <v>9</v>
      </c>
      <c r="D8" s="29" t="s">
        <v>4</v>
      </c>
      <c r="E8" s="26" t="s">
        <v>5</v>
      </c>
      <c r="F8" s="26" t="s">
        <v>6</v>
      </c>
      <c r="G8" s="37" t="s">
        <v>42</v>
      </c>
      <c r="H8" s="31"/>
      <c r="I8" s="26" t="s">
        <v>7</v>
      </c>
      <c r="J8" s="13"/>
      <c r="O8" s="14"/>
      <c r="P8" s="14"/>
      <c r="Q8" s="14"/>
    </row>
    <row r="9" spans="1:17" s="1" customFormat="1" ht="108.75" customHeight="1">
      <c r="A9" s="29" t="s">
        <v>19</v>
      </c>
      <c r="B9" s="29" t="s">
        <v>3</v>
      </c>
      <c r="C9" s="2" t="s">
        <v>16</v>
      </c>
      <c r="D9" s="29" t="s">
        <v>4</v>
      </c>
      <c r="E9" s="26" t="s">
        <v>5</v>
      </c>
      <c r="F9" s="26" t="s">
        <v>6</v>
      </c>
      <c r="G9" s="37" t="s">
        <v>42</v>
      </c>
      <c r="H9" s="31"/>
      <c r="I9" s="26" t="s">
        <v>7</v>
      </c>
      <c r="J9" s="13"/>
      <c r="L9" s="14"/>
      <c r="M9" s="14"/>
      <c r="N9" s="14"/>
      <c r="O9" s="14"/>
      <c r="P9" s="14"/>
      <c r="Q9" s="14"/>
    </row>
    <row r="10" spans="1:17" s="1" customFormat="1" ht="117" customHeight="1">
      <c r="A10" s="29" t="s">
        <v>32</v>
      </c>
      <c r="B10" s="29" t="s">
        <v>3</v>
      </c>
      <c r="C10" s="2" t="s">
        <v>10</v>
      </c>
      <c r="D10" s="29" t="s">
        <v>4</v>
      </c>
      <c r="E10" s="26" t="s">
        <v>5</v>
      </c>
      <c r="F10" s="26" t="s">
        <v>6</v>
      </c>
      <c r="G10" s="37" t="s">
        <v>42</v>
      </c>
      <c r="H10" s="31"/>
      <c r="I10" s="26" t="s">
        <v>7</v>
      </c>
      <c r="J10" s="13"/>
      <c r="L10" s="14"/>
      <c r="M10" s="14"/>
      <c r="N10" s="14"/>
      <c r="O10" s="14"/>
      <c r="P10" s="14"/>
      <c r="Q10" s="14"/>
    </row>
    <row r="11" spans="1:17" s="1" customFormat="1" ht="140.25" customHeight="1">
      <c r="A11" s="29" t="s">
        <v>33</v>
      </c>
      <c r="B11" s="29" t="s">
        <v>3</v>
      </c>
      <c r="C11" s="19" t="s">
        <v>80</v>
      </c>
      <c r="D11" s="63" t="s">
        <v>81</v>
      </c>
      <c r="E11" s="62" t="s">
        <v>92</v>
      </c>
      <c r="F11" s="56" t="s">
        <v>27</v>
      </c>
      <c r="G11" s="36" t="s">
        <v>82</v>
      </c>
      <c r="H11" s="31"/>
      <c r="I11" s="56" t="s">
        <v>7</v>
      </c>
      <c r="J11" s="13"/>
      <c r="K11" s="15"/>
      <c r="L11" s="15"/>
      <c r="M11" s="15"/>
      <c r="N11" s="15"/>
      <c r="O11" s="14"/>
      <c r="P11" s="14"/>
      <c r="Q11" s="14"/>
    </row>
    <row r="12" spans="1:17" s="1" customFormat="1" ht="140.25" customHeight="1">
      <c r="A12" s="29" t="s">
        <v>34</v>
      </c>
      <c r="B12" s="29" t="s">
        <v>3</v>
      </c>
      <c r="C12" s="19" t="s">
        <v>94</v>
      </c>
      <c r="D12" s="63" t="s">
        <v>93</v>
      </c>
      <c r="E12" s="62" t="s">
        <v>92</v>
      </c>
      <c r="F12" s="62" t="s">
        <v>27</v>
      </c>
      <c r="G12" s="36" t="s">
        <v>95</v>
      </c>
      <c r="H12" s="31"/>
      <c r="I12" s="62" t="s">
        <v>7</v>
      </c>
      <c r="J12" s="13"/>
      <c r="K12" s="15"/>
      <c r="L12" s="15"/>
      <c r="M12" s="15"/>
      <c r="N12" s="15"/>
      <c r="O12" s="14"/>
      <c r="P12" s="14"/>
      <c r="Q12" s="14"/>
    </row>
    <row r="13" spans="1:17" s="1" customFormat="1" ht="140.25" customHeight="1">
      <c r="A13" s="29" t="s">
        <v>35</v>
      </c>
      <c r="B13" s="29" t="s">
        <v>3</v>
      </c>
      <c r="C13" s="68" t="s">
        <v>90</v>
      </c>
      <c r="D13" s="63" t="s">
        <v>93</v>
      </c>
      <c r="E13" s="62" t="s">
        <v>92</v>
      </c>
      <c r="F13" s="62" t="s">
        <v>27</v>
      </c>
      <c r="G13" s="36" t="s">
        <v>95</v>
      </c>
      <c r="H13" s="31"/>
      <c r="I13" s="62" t="s">
        <v>7</v>
      </c>
      <c r="J13" s="13"/>
      <c r="L13" s="15"/>
      <c r="M13" s="15"/>
      <c r="N13" s="15"/>
      <c r="O13" s="14"/>
      <c r="P13" s="14"/>
      <c r="Q13" s="14"/>
    </row>
    <row r="14" spans="1:17" s="1" customFormat="1" ht="149.25" customHeight="1">
      <c r="A14" s="30" t="s">
        <v>36</v>
      </c>
      <c r="B14" s="30" t="s">
        <v>75</v>
      </c>
      <c r="C14" s="32" t="s">
        <v>28</v>
      </c>
      <c r="D14" s="30" t="s">
        <v>31</v>
      </c>
      <c r="E14" s="33" t="s">
        <v>29</v>
      </c>
      <c r="F14" s="34" t="s">
        <v>27</v>
      </c>
      <c r="G14" s="23" t="s">
        <v>107</v>
      </c>
      <c r="H14" s="31"/>
      <c r="I14" s="26" t="s">
        <v>7</v>
      </c>
      <c r="J14" s="13"/>
      <c r="K14" s="65"/>
      <c r="L14" s="66"/>
      <c r="M14" s="66"/>
      <c r="N14" s="66"/>
      <c r="O14" s="14"/>
      <c r="P14" s="14"/>
      <c r="Q14" s="14"/>
    </row>
    <row r="15" spans="1:17" s="1" customFormat="1" ht="92.25" customHeight="1">
      <c r="A15" s="30" t="s">
        <v>37</v>
      </c>
      <c r="B15" s="30" t="s">
        <v>12</v>
      </c>
      <c r="C15" s="32" t="s">
        <v>30</v>
      </c>
      <c r="D15" s="30" t="s">
        <v>31</v>
      </c>
      <c r="E15" s="33" t="s">
        <v>5</v>
      </c>
      <c r="F15" s="34" t="s">
        <v>6</v>
      </c>
      <c r="G15" s="37" t="s">
        <v>42</v>
      </c>
      <c r="H15" s="31"/>
      <c r="I15" s="26" t="s">
        <v>7</v>
      </c>
      <c r="J15" s="13"/>
      <c r="K15" s="65"/>
      <c r="L15" s="13"/>
      <c r="M15" s="13"/>
      <c r="N15" s="66"/>
      <c r="O15" s="14"/>
      <c r="P15" s="14"/>
      <c r="Q15" s="14"/>
    </row>
    <row r="16" spans="1:17" s="1" customFormat="1" ht="96.75" customHeight="1">
      <c r="A16" s="29" t="s">
        <v>38</v>
      </c>
      <c r="B16" s="29" t="s">
        <v>12</v>
      </c>
      <c r="C16" s="2" t="s">
        <v>13</v>
      </c>
      <c r="D16" s="29" t="s">
        <v>15</v>
      </c>
      <c r="E16" s="26" t="s">
        <v>5</v>
      </c>
      <c r="F16" s="26" t="s">
        <v>6</v>
      </c>
      <c r="G16" s="37" t="s">
        <v>42</v>
      </c>
      <c r="H16" s="31"/>
      <c r="I16" s="26" t="s">
        <v>7</v>
      </c>
      <c r="J16" s="13"/>
      <c r="L16" s="14"/>
      <c r="M16" s="14"/>
      <c r="N16" s="14"/>
      <c r="O16" s="14"/>
      <c r="P16" s="14"/>
      <c r="Q16" s="14"/>
    </row>
    <row r="17" spans="1:17" s="1" customFormat="1" ht="87.75" customHeight="1">
      <c r="A17" s="29" t="s">
        <v>91</v>
      </c>
      <c r="B17" s="29" t="s">
        <v>12</v>
      </c>
      <c r="C17" s="2" t="s">
        <v>14</v>
      </c>
      <c r="D17" s="29" t="s">
        <v>15</v>
      </c>
      <c r="E17" s="26" t="s">
        <v>5</v>
      </c>
      <c r="F17" s="26" t="s">
        <v>6</v>
      </c>
      <c r="G17" s="37" t="s">
        <v>42</v>
      </c>
      <c r="H17" s="31"/>
      <c r="I17" s="26" t="s">
        <v>7</v>
      </c>
      <c r="J17" s="13"/>
      <c r="L17" s="14"/>
      <c r="M17" s="14"/>
      <c r="N17" s="14"/>
      <c r="O17" s="14"/>
      <c r="P17" s="14"/>
      <c r="Q17" s="14"/>
    </row>
    <row r="18" spans="1:17" s="1" customFormat="1">
      <c r="A18" s="27"/>
      <c r="B18" s="27"/>
      <c r="D18" s="27"/>
      <c r="E18" s="27"/>
      <c r="F18" s="27"/>
      <c r="L18" s="14"/>
      <c r="M18" s="14"/>
      <c r="N18" s="14"/>
      <c r="O18" s="14"/>
      <c r="P18" s="14"/>
      <c r="Q18" s="14"/>
    </row>
    <row r="19" spans="1:17" s="1" customFormat="1">
      <c r="A19" s="27"/>
      <c r="B19" s="27"/>
      <c r="D19" s="27"/>
      <c r="E19" s="27"/>
      <c r="F19" s="27"/>
      <c r="L19" s="14"/>
      <c r="M19" s="14"/>
      <c r="N19" s="14"/>
      <c r="O19" s="14"/>
      <c r="P19" s="14"/>
      <c r="Q19" s="14"/>
    </row>
    <row r="20" spans="1:17" s="1" customFormat="1">
      <c r="A20" s="27"/>
      <c r="B20" s="27"/>
      <c r="D20" s="27"/>
      <c r="E20" s="27"/>
      <c r="F20" s="27"/>
      <c r="L20" s="14"/>
      <c r="M20" s="14"/>
      <c r="N20" s="14"/>
      <c r="O20" s="14"/>
      <c r="P20" s="14"/>
      <c r="Q20" s="14"/>
    </row>
    <row r="21" spans="1:17" s="1" customFormat="1">
      <c r="A21" s="27"/>
      <c r="B21" s="27"/>
      <c r="D21" s="27"/>
      <c r="E21" s="27"/>
      <c r="F21" s="27"/>
      <c r="L21" s="14"/>
      <c r="M21" s="14"/>
      <c r="N21" s="14"/>
      <c r="O21" s="14"/>
      <c r="P21" s="14"/>
      <c r="Q21" s="14"/>
    </row>
    <row r="22" spans="1:17" s="1" customFormat="1">
      <c r="A22" s="27"/>
      <c r="B22" s="27"/>
      <c r="D22" s="27"/>
      <c r="E22" s="27"/>
      <c r="F22" s="27"/>
      <c r="L22" s="14"/>
      <c r="M22" s="14"/>
      <c r="N22" s="14"/>
      <c r="O22" s="14"/>
      <c r="P22" s="14"/>
      <c r="Q22" s="14"/>
    </row>
    <row r="23" spans="1:17" s="1" customFormat="1">
      <c r="A23" s="27"/>
      <c r="B23" s="27"/>
      <c r="D23" s="27"/>
      <c r="E23" s="27"/>
      <c r="F23" s="27"/>
      <c r="L23" s="14"/>
      <c r="M23" s="14"/>
      <c r="N23" s="14"/>
      <c r="O23" s="14"/>
      <c r="P23" s="14"/>
      <c r="Q23" s="14"/>
    </row>
    <row r="24" spans="1:17" s="1" customFormat="1">
      <c r="A24" s="27"/>
      <c r="B24" s="27"/>
      <c r="D24" s="27"/>
      <c r="E24" s="27"/>
      <c r="F24" s="27"/>
      <c r="L24" s="14"/>
      <c r="M24" s="14"/>
      <c r="N24" s="14"/>
      <c r="O24" s="14"/>
      <c r="P24" s="14"/>
      <c r="Q24" s="14"/>
    </row>
    <row r="25" spans="1:17" s="1" customFormat="1">
      <c r="A25" s="27"/>
      <c r="B25" s="27"/>
      <c r="D25" s="27"/>
      <c r="E25" s="27"/>
      <c r="F25" s="27"/>
      <c r="L25" s="14"/>
      <c r="M25" s="14"/>
      <c r="N25" s="14"/>
      <c r="O25" s="14"/>
      <c r="P25" s="14"/>
      <c r="Q25" s="14"/>
    </row>
    <row r="26" spans="1:17" s="1" customFormat="1">
      <c r="A26" s="27"/>
      <c r="B26" s="27"/>
      <c r="D26" s="27"/>
      <c r="E26" s="27"/>
      <c r="F26" s="27"/>
      <c r="L26" s="14"/>
      <c r="M26" s="14"/>
      <c r="N26" s="14"/>
      <c r="O26" s="14"/>
      <c r="P26" s="14"/>
      <c r="Q26" s="14"/>
    </row>
    <row r="27" spans="1:17" s="1" customFormat="1">
      <c r="A27" s="27"/>
      <c r="B27" s="27"/>
      <c r="D27" s="27"/>
      <c r="E27" s="27"/>
      <c r="F27" s="27"/>
      <c r="L27" s="14"/>
      <c r="M27" s="14"/>
      <c r="N27" s="14"/>
      <c r="O27" s="14"/>
      <c r="P27" s="14"/>
      <c r="Q27" s="14"/>
    </row>
    <row r="28" spans="1:17" s="1" customFormat="1">
      <c r="A28" s="27"/>
      <c r="B28" s="27"/>
      <c r="D28" s="27"/>
      <c r="E28" s="27"/>
      <c r="F28" s="27"/>
    </row>
    <row r="29" spans="1:17" s="1" customFormat="1">
      <c r="A29" s="27"/>
      <c r="B29" s="27"/>
      <c r="D29" s="27"/>
      <c r="E29" s="27"/>
      <c r="F29" s="27"/>
    </row>
    <row r="30" spans="1:17" s="1" customFormat="1">
      <c r="A30" s="27"/>
      <c r="B30" s="27"/>
      <c r="D30" s="27"/>
      <c r="E30" s="27"/>
      <c r="F30" s="27"/>
    </row>
    <row r="31" spans="1:17" s="1" customFormat="1">
      <c r="A31" s="27"/>
      <c r="B31" s="27"/>
      <c r="D31" s="27"/>
      <c r="E31" s="27"/>
      <c r="F31" s="27"/>
    </row>
  </sheetData>
  <mergeCells count="3">
    <mergeCell ref="H1:I1"/>
    <mergeCell ref="H2:I2"/>
    <mergeCell ref="A3:I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7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4:K18"/>
  <sheetViews>
    <sheetView topLeftCell="A16" workbookViewId="0">
      <selection activeCell="B30" sqref="B30"/>
    </sheetView>
  </sheetViews>
  <sheetFormatPr defaultRowHeight="15"/>
  <cols>
    <col min="1" max="1" width="9.140625" style="40"/>
    <col min="2" max="2" width="67" customWidth="1"/>
    <col min="3" max="3" width="47" customWidth="1"/>
    <col min="4" max="4" width="37.7109375" customWidth="1"/>
  </cols>
  <sheetData>
    <row r="4" spans="1:11" ht="18.75">
      <c r="A4" s="79" t="s">
        <v>97</v>
      </c>
      <c r="B4" s="79"/>
      <c r="C4" s="79"/>
      <c r="D4" s="79"/>
      <c r="E4" s="16"/>
      <c r="F4" s="11"/>
      <c r="G4" s="11"/>
      <c r="H4" s="12"/>
      <c r="I4" s="12"/>
      <c r="J4" s="12"/>
      <c r="K4" s="12"/>
    </row>
    <row r="5" spans="1:11" ht="15.75" thickBot="1">
      <c r="C5" s="16"/>
      <c r="D5" s="16"/>
      <c r="E5" s="16"/>
      <c r="F5" s="12"/>
      <c r="G5" s="12"/>
      <c r="H5" s="12"/>
      <c r="I5" s="12"/>
      <c r="J5" s="12"/>
      <c r="K5" s="12"/>
    </row>
    <row r="6" spans="1:11" s="1" customFormat="1" ht="68.25" customHeight="1" thickBot="1">
      <c r="A6" s="41" t="s">
        <v>0</v>
      </c>
      <c r="B6" s="4" t="s">
        <v>25</v>
      </c>
      <c r="C6" s="10" t="s">
        <v>40</v>
      </c>
      <c r="D6" s="10" t="s">
        <v>41</v>
      </c>
      <c r="E6" s="14"/>
      <c r="F6" s="13"/>
      <c r="G6" s="13"/>
      <c r="H6" s="13"/>
      <c r="I6" s="13"/>
      <c r="J6" s="13"/>
      <c r="K6" s="14"/>
    </row>
    <row r="7" spans="1:11" ht="15.75" thickBot="1">
      <c r="A7" s="43">
        <v>1</v>
      </c>
      <c r="B7" s="8">
        <v>2</v>
      </c>
      <c r="C7" s="35">
        <v>3</v>
      </c>
      <c r="D7" s="44">
        <v>4</v>
      </c>
      <c r="E7" s="25"/>
      <c r="F7" s="15"/>
      <c r="G7" s="15"/>
      <c r="H7" s="15"/>
      <c r="I7" s="15"/>
      <c r="J7" s="15"/>
      <c r="K7" s="12"/>
    </row>
    <row r="8" spans="1:11" ht="230.25" customHeight="1">
      <c r="A8" s="28" t="s">
        <v>8</v>
      </c>
      <c r="B8" s="19" t="s">
        <v>47</v>
      </c>
      <c r="C8" s="36" t="s">
        <v>42</v>
      </c>
      <c r="D8" s="36" t="s">
        <v>43</v>
      </c>
      <c r="E8" s="38"/>
      <c r="F8" s="12"/>
      <c r="G8" s="15"/>
      <c r="H8" s="15"/>
      <c r="I8" s="15"/>
      <c r="J8" s="15"/>
      <c r="K8" s="12"/>
    </row>
    <row r="9" spans="1:11" ht="99.75" customHeight="1">
      <c r="A9" s="29" t="s">
        <v>11</v>
      </c>
      <c r="B9" s="42" t="s">
        <v>50</v>
      </c>
      <c r="C9" s="37" t="s">
        <v>42</v>
      </c>
      <c r="D9" s="37" t="s">
        <v>43</v>
      </c>
      <c r="E9" s="25"/>
      <c r="F9" s="15"/>
      <c r="G9" s="15"/>
      <c r="H9" s="15"/>
      <c r="I9" s="15"/>
      <c r="J9" s="15"/>
      <c r="K9" s="12"/>
    </row>
    <row r="10" spans="1:11" s="1" customFormat="1" ht="93" customHeight="1">
      <c r="A10" s="28" t="s">
        <v>19</v>
      </c>
      <c r="B10" s="42" t="s">
        <v>51</v>
      </c>
      <c r="C10" s="37" t="s">
        <v>42</v>
      </c>
      <c r="D10" s="23" t="s">
        <v>45</v>
      </c>
      <c r="E10" s="14"/>
      <c r="F10" s="14"/>
      <c r="G10" s="14"/>
      <c r="H10" s="14"/>
      <c r="I10" s="14"/>
      <c r="J10" s="14"/>
      <c r="K10" s="14"/>
    </row>
    <row r="11" spans="1:11" s="1" customFormat="1" ht="89.25" customHeight="1">
      <c r="A11" s="29" t="s">
        <v>32</v>
      </c>
      <c r="B11" s="2" t="s">
        <v>52</v>
      </c>
      <c r="C11" s="37" t="s">
        <v>42</v>
      </c>
      <c r="D11" s="23" t="s">
        <v>48</v>
      </c>
      <c r="E11" s="14"/>
      <c r="F11" s="14"/>
      <c r="G11" s="14"/>
      <c r="H11" s="14"/>
      <c r="I11" s="14"/>
      <c r="J11" s="14"/>
      <c r="K11" s="14"/>
    </row>
    <row r="12" spans="1:11" s="1" customFormat="1" ht="60" customHeight="1">
      <c r="A12" s="28" t="s">
        <v>33</v>
      </c>
      <c r="B12" s="19" t="s">
        <v>84</v>
      </c>
      <c r="C12" s="36" t="s">
        <v>82</v>
      </c>
      <c r="D12" s="20" t="s">
        <v>83</v>
      </c>
      <c r="E12" s="14"/>
      <c r="F12" s="14"/>
      <c r="G12" s="14"/>
      <c r="H12" s="14"/>
      <c r="I12" s="14"/>
      <c r="J12" s="14"/>
      <c r="K12" s="14"/>
    </row>
    <row r="13" spans="1:11" s="1" customFormat="1" ht="132.75" customHeight="1">
      <c r="A13" s="29" t="s">
        <v>34</v>
      </c>
      <c r="B13" s="19" t="s">
        <v>100</v>
      </c>
      <c r="C13" s="36" t="s">
        <v>95</v>
      </c>
      <c r="D13" s="20" t="s">
        <v>96</v>
      </c>
      <c r="E13" s="14"/>
      <c r="F13" s="14"/>
      <c r="G13" s="14"/>
      <c r="H13" s="14"/>
      <c r="I13" s="14"/>
      <c r="J13" s="14"/>
      <c r="K13" s="14"/>
    </row>
    <row r="14" spans="1:11" s="1" customFormat="1" ht="138.75" customHeight="1">
      <c r="A14" s="28" t="s">
        <v>35</v>
      </c>
      <c r="B14" s="67" t="s">
        <v>99</v>
      </c>
      <c r="C14" s="36" t="s">
        <v>95</v>
      </c>
      <c r="D14" s="20" t="s">
        <v>96</v>
      </c>
      <c r="E14" s="14"/>
      <c r="F14" s="14"/>
      <c r="G14" s="14"/>
      <c r="H14" s="14"/>
      <c r="I14" s="14"/>
      <c r="J14" s="14"/>
      <c r="K14" s="14"/>
    </row>
    <row r="15" spans="1:11" s="1" customFormat="1" ht="77.25" customHeight="1">
      <c r="A15" s="29" t="s">
        <v>36</v>
      </c>
      <c r="B15" s="32" t="s">
        <v>53</v>
      </c>
      <c r="C15" s="37" t="s">
        <v>107</v>
      </c>
      <c r="D15" s="23" t="s">
        <v>46</v>
      </c>
      <c r="E15" s="14"/>
      <c r="F15" s="14"/>
      <c r="G15" s="14"/>
      <c r="H15" s="14"/>
      <c r="I15" s="14"/>
      <c r="J15" s="14"/>
      <c r="K15" s="14"/>
    </row>
    <row r="16" spans="1:11" s="1" customFormat="1" ht="86.25" customHeight="1">
      <c r="A16" s="28" t="s">
        <v>37</v>
      </c>
      <c r="B16" s="32" t="s">
        <v>54</v>
      </c>
      <c r="C16" s="37" t="s">
        <v>42</v>
      </c>
      <c r="D16" s="37" t="s">
        <v>49</v>
      </c>
      <c r="E16" s="39"/>
      <c r="F16" s="14"/>
      <c r="G16" s="14"/>
      <c r="H16" s="14"/>
      <c r="I16" s="14"/>
      <c r="J16" s="14"/>
      <c r="K16" s="14"/>
    </row>
    <row r="17" spans="1:11" s="1" customFormat="1" ht="85.5" customHeight="1">
      <c r="A17" s="29" t="s">
        <v>38</v>
      </c>
      <c r="B17" s="2" t="s">
        <v>55</v>
      </c>
      <c r="C17" s="37" t="s">
        <v>42</v>
      </c>
      <c r="D17" s="23" t="s">
        <v>44</v>
      </c>
      <c r="F17" s="14"/>
      <c r="G17" s="14"/>
      <c r="H17" s="14"/>
      <c r="I17" s="14"/>
      <c r="J17" s="14"/>
      <c r="K17" s="14"/>
    </row>
    <row r="18" spans="1:11" ht="86.25" customHeight="1">
      <c r="A18" s="28" t="s">
        <v>91</v>
      </c>
      <c r="B18" s="2" t="s">
        <v>56</v>
      </c>
      <c r="C18" s="37" t="s">
        <v>42</v>
      </c>
      <c r="D18" s="23" t="s">
        <v>45</v>
      </c>
    </row>
  </sheetData>
  <mergeCells count="1">
    <mergeCell ref="A4:D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H20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AG18" sqref="AG18"/>
    </sheetView>
  </sheetViews>
  <sheetFormatPr defaultRowHeight="15"/>
  <cols>
    <col min="2" max="2" width="44.7109375" customWidth="1"/>
    <col min="3" max="3" width="34.85546875" customWidth="1"/>
    <col min="4" max="4" width="26.7109375" customWidth="1"/>
    <col min="5" max="5" width="5.85546875" hidden="1" customWidth="1"/>
    <col min="6" max="6" width="5.7109375" hidden="1" customWidth="1"/>
    <col min="7" max="7" width="5.85546875" hidden="1" customWidth="1"/>
    <col min="8" max="8" width="5.5703125" customWidth="1"/>
    <col min="9" max="11" width="5" customWidth="1"/>
    <col min="12" max="13" width="5" style="69" customWidth="1"/>
    <col min="14" max="14" width="5.42578125" hidden="1" customWidth="1"/>
    <col min="15" max="15" width="4.7109375" hidden="1" customWidth="1"/>
    <col min="16" max="16" width="6" hidden="1" customWidth="1"/>
    <col min="17" max="17" width="5.5703125" hidden="1" customWidth="1"/>
    <col min="18" max="20" width="6" customWidth="1"/>
    <col min="21" max="22" width="6" style="69" customWidth="1"/>
    <col min="23" max="23" width="5.140625" hidden="1" customWidth="1"/>
    <col min="24" max="24" width="5.28515625" hidden="1" customWidth="1"/>
    <col min="25" max="25" width="4.7109375" hidden="1" customWidth="1"/>
    <col min="26" max="26" width="5.140625" hidden="1" customWidth="1"/>
    <col min="27" max="31" width="5.5703125" customWidth="1"/>
    <col min="32" max="32" width="13.7109375" customWidth="1"/>
    <col min="33" max="33" width="13.140625" customWidth="1"/>
    <col min="34" max="34" width="32.140625" customWidth="1"/>
  </cols>
  <sheetData>
    <row r="2" spans="1:34" ht="18.75">
      <c r="B2" s="45" t="s">
        <v>57</v>
      </c>
    </row>
    <row r="3" spans="1:34" ht="19.5" thickBot="1">
      <c r="B3" s="45"/>
    </row>
    <row r="4" spans="1:34">
      <c r="A4" s="83" t="s">
        <v>0</v>
      </c>
      <c r="B4" s="80" t="s">
        <v>25</v>
      </c>
      <c r="C4" s="89" t="s">
        <v>40</v>
      </c>
      <c r="D4" s="89" t="s">
        <v>41</v>
      </c>
      <c r="E4" s="98" t="s">
        <v>58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100"/>
      <c r="AF4" s="86" t="s">
        <v>108</v>
      </c>
      <c r="AG4" s="86" t="s">
        <v>109</v>
      </c>
      <c r="AH4" s="92" t="s">
        <v>74</v>
      </c>
    </row>
    <row r="5" spans="1:34" ht="54" customHeight="1">
      <c r="A5" s="84"/>
      <c r="B5" s="81"/>
      <c r="C5" s="90"/>
      <c r="D5" s="90"/>
      <c r="E5" s="95" t="s">
        <v>101</v>
      </c>
      <c r="F5" s="96"/>
      <c r="G5" s="96"/>
      <c r="H5" s="96"/>
      <c r="I5" s="96"/>
      <c r="J5" s="96"/>
      <c r="K5" s="96"/>
      <c r="L5" s="96"/>
      <c r="M5" s="97"/>
      <c r="N5" s="95" t="s">
        <v>102</v>
      </c>
      <c r="O5" s="96"/>
      <c r="P5" s="96"/>
      <c r="Q5" s="96"/>
      <c r="R5" s="96"/>
      <c r="S5" s="96"/>
      <c r="T5" s="96"/>
      <c r="U5" s="96"/>
      <c r="V5" s="97"/>
      <c r="W5" s="95" t="s">
        <v>59</v>
      </c>
      <c r="X5" s="96"/>
      <c r="Y5" s="96"/>
      <c r="Z5" s="96"/>
      <c r="AA5" s="96"/>
      <c r="AB5" s="96"/>
      <c r="AC5" s="96"/>
      <c r="AD5" s="96"/>
      <c r="AE5" s="97"/>
      <c r="AF5" s="87"/>
      <c r="AG5" s="87"/>
      <c r="AH5" s="93"/>
    </row>
    <row r="6" spans="1:34" s="1" customFormat="1" ht="27.75" customHeight="1" thickBot="1">
      <c r="A6" s="85"/>
      <c r="B6" s="82"/>
      <c r="C6" s="91"/>
      <c r="D6" s="91"/>
      <c r="E6" s="48">
        <v>2015</v>
      </c>
      <c r="F6" s="48">
        <v>2016</v>
      </c>
      <c r="G6" s="48">
        <v>2017</v>
      </c>
      <c r="H6" s="48">
        <v>2018</v>
      </c>
      <c r="I6" s="48">
        <v>2019</v>
      </c>
      <c r="J6" s="48">
        <v>2020</v>
      </c>
      <c r="K6" s="48">
        <v>2021</v>
      </c>
      <c r="L6" s="70">
        <v>2022</v>
      </c>
      <c r="M6" s="70">
        <v>2023</v>
      </c>
      <c r="N6" s="48">
        <v>2015</v>
      </c>
      <c r="O6" s="48">
        <v>2016</v>
      </c>
      <c r="P6" s="48">
        <v>2017</v>
      </c>
      <c r="Q6" s="48">
        <v>2018</v>
      </c>
      <c r="R6" s="48">
        <v>2019</v>
      </c>
      <c r="S6" s="48">
        <v>2020</v>
      </c>
      <c r="T6" s="48">
        <v>2021</v>
      </c>
      <c r="U6" s="70">
        <v>2022</v>
      </c>
      <c r="V6" s="70">
        <v>2023</v>
      </c>
      <c r="W6" s="48">
        <v>2015</v>
      </c>
      <c r="X6" s="48">
        <v>2016</v>
      </c>
      <c r="Y6" s="48">
        <v>2017</v>
      </c>
      <c r="Z6" s="48">
        <v>2018</v>
      </c>
      <c r="AA6" s="48">
        <v>2019</v>
      </c>
      <c r="AB6" s="48">
        <v>2020</v>
      </c>
      <c r="AC6" s="48">
        <v>2021</v>
      </c>
      <c r="AD6" s="48">
        <v>2022</v>
      </c>
      <c r="AE6" s="48">
        <v>2023</v>
      </c>
      <c r="AF6" s="88"/>
      <c r="AG6" s="88"/>
      <c r="AH6" s="94"/>
    </row>
    <row r="7" spans="1:34" ht="15.75" thickBot="1">
      <c r="A7" s="43">
        <v>1</v>
      </c>
      <c r="B7" s="8">
        <v>2</v>
      </c>
      <c r="C7" s="35">
        <v>3</v>
      </c>
      <c r="D7" s="35">
        <v>4</v>
      </c>
      <c r="E7" s="24"/>
      <c r="F7" s="8"/>
      <c r="G7" s="8"/>
      <c r="H7" s="8"/>
      <c r="I7" s="8"/>
      <c r="J7" s="8"/>
      <c r="K7" s="8"/>
      <c r="L7" s="71"/>
      <c r="M7" s="71"/>
      <c r="N7" s="8"/>
      <c r="O7" s="49"/>
      <c r="P7" s="49"/>
      <c r="Q7" s="49"/>
      <c r="R7" s="49"/>
      <c r="S7" s="49"/>
      <c r="T7" s="49"/>
      <c r="U7" s="73"/>
      <c r="V7" s="73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</row>
    <row r="8" spans="1:34" ht="327.75" customHeight="1">
      <c r="A8" s="28" t="s">
        <v>8</v>
      </c>
      <c r="B8" s="19" t="s">
        <v>47</v>
      </c>
      <c r="C8" s="36" t="s">
        <v>42</v>
      </c>
      <c r="D8" s="36" t="s">
        <v>43</v>
      </c>
      <c r="E8" s="2" t="s">
        <v>61</v>
      </c>
      <c r="F8" s="2" t="s">
        <v>63</v>
      </c>
      <c r="G8" s="2" t="s">
        <v>66</v>
      </c>
      <c r="H8" s="2" t="s">
        <v>69</v>
      </c>
      <c r="I8" s="2" t="s">
        <v>72</v>
      </c>
      <c r="J8" s="2" t="s">
        <v>76</v>
      </c>
      <c r="K8" s="2" t="s">
        <v>89</v>
      </c>
      <c r="L8" s="72">
        <f>5+346</f>
        <v>351</v>
      </c>
      <c r="M8" s="72">
        <f>5+351</f>
        <v>356</v>
      </c>
      <c r="N8" s="2" t="s">
        <v>61</v>
      </c>
      <c r="O8" s="2" t="s">
        <v>63</v>
      </c>
      <c r="P8" s="2" t="s">
        <v>66</v>
      </c>
      <c r="Q8" s="2" t="s">
        <v>69</v>
      </c>
      <c r="R8" s="2" t="s">
        <v>72</v>
      </c>
      <c r="S8" s="3" t="s">
        <v>76</v>
      </c>
      <c r="T8" s="3" t="s">
        <v>89</v>
      </c>
      <c r="U8" s="72">
        <f>159+294</f>
        <v>453</v>
      </c>
      <c r="V8" s="74">
        <v>491</v>
      </c>
      <c r="W8" s="54">
        <f t="shared" ref="W8:AE8" si="0">N8/E8*100</f>
        <v>100</v>
      </c>
      <c r="X8" s="54">
        <f t="shared" si="0"/>
        <v>100</v>
      </c>
      <c r="Y8" s="54">
        <f t="shared" si="0"/>
        <v>100</v>
      </c>
      <c r="Z8" s="54">
        <f t="shared" si="0"/>
        <v>100</v>
      </c>
      <c r="AA8" s="54">
        <f t="shared" si="0"/>
        <v>100</v>
      </c>
      <c r="AB8" s="54">
        <f t="shared" si="0"/>
        <v>100</v>
      </c>
      <c r="AC8" s="54">
        <f t="shared" si="0"/>
        <v>100</v>
      </c>
      <c r="AD8" s="54">
        <f t="shared" si="0"/>
        <v>129.05982905982907</v>
      </c>
      <c r="AE8" s="54">
        <f t="shared" si="0"/>
        <v>137.92134831460675</v>
      </c>
      <c r="AF8" s="47">
        <v>191</v>
      </c>
      <c r="AG8" s="47">
        <v>0</v>
      </c>
      <c r="AH8" s="22" t="s">
        <v>73</v>
      </c>
    </row>
    <row r="9" spans="1:34" ht="147" customHeight="1">
      <c r="A9" s="29" t="s">
        <v>11</v>
      </c>
      <c r="B9" s="42" t="s">
        <v>50</v>
      </c>
      <c r="C9" s="37" t="s">
        <v>42</v>
      </c>
      <c r="D9" s="37" t="s">
        <v>43</v>
      </c>
      <c r="E9" s="2" t="s">
        <v>61</v>
      </c>
      <c r="F9" s="2" t="s">
        <v>63</v>
      </c>
      <c r="G9" s="2" t="s">
        <v>66</v>
      </c>
      <c r="H9" s="2" t="s">
        <v>69</v>
      </c>
      <c r="I9" s="2" t="s">
        <v>72</v>
      </c>
      <c r="J9" s="2" t="s">
        <v>76</v>
      </c>
      <c r="K9" s="2" t="s">
        <v>89</v>
      </c>
      <c r="L9" s="72">
        <f>69+1</f>
        <v>70</v>
      </c>
      <c r="M9" s="72">
        <v>356</v>
      </c>
      <c r="N9" s="2"/>
      <c r="O9" s="2" t="s">
        <v>64</v>
      </c>
      <c r="P9" s="2" t="s">
        <v>67</v>
      </c>
      <c r="Q9" s="2" t="s">
        <v>70</v>
      </c>
      <c r="R9" s="2" t="s">
        <v>67</v>
      </c>
      <c r="S9" s="3" t="s">
        <v>78</v>
      </c>
      <c r="T9" s="3" t="s">
        <v>85</v>
      </c>
      <c r="U9" s="74">
        <f>69+1</f>
        <v>70</v>
      </c>
      <c r="V9" s="74">
        <v>70</v>
      </c>
      <c r="W9" s="54">
        <f t="shared" ref="W9:W18" si="1">N9/E9*100</f>
        <v>0</v>
      </c>
      <c r="X9" s="54">
        <f t="shared" ref="X9:AE11" si="2">O9/F9*100</f>
        <v>37.61755485893417</v>
      </c>
      <c r="Y9" s="54">
        <f t="shared" si="2"/>
        <v>36.760124610591902</v>
      </c>
      <c r="Z9" s="54">
        <f t="shared" si="2"/>
        <v>37.658227848101269</v>
      </c>
      <c r="AA9" s="54">
        <f t="shared" si="2"/>
        <v>35.542168674698793</v>
      </c>
      <c r="AB9" s="54">
        <f t="shared" si="2"/>
        <v>55.162241887905608</v>
      </c>
      <c r="AC9" s="54">
        <f t="shared" si="2"/>
        <v>36.49025069637883</v>
      </c>
      <c r="AD9" s="54">
        <f t="shared" si="2"/>
        <v>100</v>
      </c>
      <c r="AE9" s="54">
        <f t="shared" si="2"/>
        <v>19.662921348314608</v>
      </c>
      <c r="AF9" s="51">
        <v>16</v>
      </c>
      <c r="AG9" s="51">
        <v>7.7</v>
      </c>
      <c r="AH9" s="55" t="s">
        <v>77</v>
      </c>
    </row>
    <row r="10" spans="1:34" s="1" customFormat="1" ht="137.25" customHeight="1">
      <c r="A10" s="28" t="s">
        <v>19</v>
      </c>
      <c r="B10" s="42" t="s">
        <v>51</v>
      </c>
      <c r="C10" s="37" t="s">
        <v>42</v>
      </c>
      <c r="D10" s="23" t="s">
        <v>45</v>
      </c>
      <c r="E10" s="2" t="s">
        <v>61</v>
      </c>
      <c r="F10" s="2" t="s">
        <v>63</v>
      </c>
      <c r="G10" s="2" t="s">
        <v>66</v>
      </c>
      <c r="H10" s="2" t="s">
        <v>69</v>
      </c>
      <c r="I10" s="2" t="s">
        <v>72</v>
      </c>
      <c r="J10" s="2" t="s">
        <v>76</v>
      </c>
      <c r="K10" s="2" t="s">
        <v>89</v>
      </c>
      <c r="L10" s="72">
        <v>70</v>
      </c>
      <c r="M10" s="72">
        <v>356</v>
      </c>
      <c r="N10" s="2"/>
      <c r="O10" s="2"/>
      <c r="P10" s="2"/>
      <c r="Q10" s="2"/>
      <c r="R10" s="2" t="s">
        <v>36</v>
      </c>
      <c r="S10" s="3" t="s">
        <v>35</v>
      </c>
      <c r="T10" s="3" t="s">
        <v>37</v>
      </c>
      <c r="U10" s="74">
        <v>19</v>
      </c>
      <c r="V10" s="74">
        <v>7</v>
      </c>
      <c r="W10" s="54">
        <f t="shared" si="1"/>
        <v>0</v>
      </c>
      <c r="X10" s="54">
        <f t="shared" si="2"/>
        <v>0</v>
      </c>
      <c r="Y10" s="54">
        <f t="shared" si="2"/>
        <v>0</v>
      </c>
      <c r="Z10" s="54">
        <f t="shared" si="2"/>
        <v>0</v>
      </c>
      <c r="AA10" s="54">
        <f t="shared" si="2"/>
        <v>2.4096385542168677</v>
      </c>
      <c r="AB10" s="54">
        <f t="shared" si="2"/>
        <v>2.0648967551622417</v>
      </c>
      <c r="AC10" s="54">
        <f t="shared" si="2"/>
        <v>2.5069637883008355</v>
      </c>
      <c r="AD10" s="54">
        <f t="shared" si="2"/>
        <v>27.142857142857142</v>
      </c>
      <c r="AE10" s="54">
        <f t="shared" si="2"/>
        <v>1.9662921348314606</v>
      </c>
      <c r="AF10" s="51">
        <v>1</v>
      </c>
      <c r="AG10" s="51">
        <v>0</v>
      </c>
      <c r="AH10" s="2" t="s">
        <v>86</v>
      </c>
    </row>
    <row r="11" spans="1:34" s="1" customFormat="1" ht="108" customHeight="1">
      <c r="A11" s="29" t="s">
        <v>32</v>
      </c>
      <c r="B11" s="2" t="s">
        <v>52</v>
      </c>
      <c r="C11" s="37" t="s">
        <v>42</v>
      </c>
      <c r="D11" s="23" t="s">
        <v>48</v>
      </c>
      <c r="E11" s="2" t="s">
        <v>61</v>
      </c>
      <c r="F11" s="2" t="s">
        <v>63</v>
      </c>
      <c r="G11" s="2" t="s">
        <v>66</v>
      </c>
      <c r="H11" s="2" t="s">
        <v>69</v>
      </c>
      <c r="I11" s="2" t="s">
        <v>72</v>
      </c>
      <c r="J11" s="2" t="s">
        <v>76</v>
      </c>
      <c r="K11" s="2" t="s">
        <v>89</v>
      </c>
      <c r="L11" s="72">
        <v>52</v>
      </c>
      <c r="M11" s="72">
        <v>256</v>
      </c>
      <c r="N11" s="2"/>
      <c r="O11" s="2"/>
      <c r="P11" s="2"/>
      <c r="Q11" s="2"/>
      <c r="R11" s="57">
        <v>59</v>
      </c>
      <c r="S11" s="58">
        <v>59</v>
      </c>
      <c r="T11" s="58">
        <v>52</v>
      </c>
      <c r="U11" s="75">
        <v>2</v>
      </c>
      <c r="V11" s="75">
        <v>2</v>
      </c>
      <c r="W11" s="54">
        <f t="shared" si="1"/>
        <v>0</v>
      </c>
      <c r="X11" s="54">
        <f t="shared" si="2"/>
        <v>0</v>
      </c>
      <c r="Y11" s="54">
        <f t="shared" si="2"/>
        <v>0</v>
      </c>
      <c r="Z11" s="54">
        <f t="shared" si="2"/>
        <v>0</v>
      </c>
      <c r="AA11" s="54">
        <f t="shared" si="2"/>
        <v>17.771084337349397</v>
      </c>
      <c r="AB11" s="54">
        <f t="shared" si="2"/>
        <v>17.404129793510325</v>
      </c>
      <c r="AC11" s="54">
        <f t="shared" si="2"/>
        <v>14.484679665738161</v>
      </c>
      <c r="AD11" s="54">
        <f t="shared" si="2"/>
        <v>3.8461538461538463</v>
      </c>
      <c r="AE11" s="54">
        <f t="shared" si="2"/>
        <v>0.78125</v>
      </c>
      <c r="AF11" s="51"/>
      <c r="AG11" s="51"/>
      <c r="AH11" s="55" t="s">
        <v>87</v>
      </c>
    </row>
    <row r="12" spans="1:34" s="1" customFormat="1" ht="108" customHeight="1">
      <c r="A12" s="28" t="s">
        <v>33</v>
      </c>
      <c r="B12" s="19" t="s">
        <v>98</v>
      </c>
      <c r="C12" s="36" t="s">
        <v>82</v>
      </c>
      <c r="D12" s="20" t="s">
        <v>83</v>
      </c>
      <c r="E12" s="2"/>
      <c r="F12" s="2"/>
      <c r="G12" s="2"/>
      <c r="H12" s="2"/>
      <c r="I12" s="2"/>
      <c r="J12" s="2"/>
      <c r="K12" s="2"/>
      <c r="L12" s="72"/>
      <c r="M12" s="72"/>
      <c r="N12" s="2"/>
      <c r="O12" s="2"/>
      <c r="P12" s="2"/>
      <c r="Q12" s="2"/>
      <c r="R12" s="57"/>
      <c r="S12" s="58"/>
      <c r="T12" s="58"/>
      <c r="U12" s="75"/>
      <c r="V12" s="75"/>
      <c r="W12" s="54"/>
      <c r="X12" s="54"/>
      <c r="Y12" s="54"/>
      <c r="Z12" s="54"/>
      <c r="AA12" s="54"/>
      <c r="AB12" s="54"/>
      <c r="AC12" s="54"/>
      <c r="AD12" s="54"/>
      <c r="AE12" s="54"/>
      <c r="AF12" s="51"/>
      <c r="AG12" s="51"/>
      <c r="AH12" s="64" t="s">
        <v>88</v>
      </c>
    </row>
    <row r="13" spans="1:34" s="1" customFormat="1" ht="108" customHeight="1">
      <c r="A13" s="29" t="s">
        <v>34</v>
      </c>
      <c r="B13" s="19" t="s">
        <v>100</v>
      </c>
      <c r="C13" s="36" t="s">
        <v>95</v>
      </c>
      <c r="D13" s="20" t="s">
        <v>96</v>
      </c>
      <c r="E13" s="2"/>
      <c r="F13" s="2"/>
      <c r="G13" s="2"/>
      <c r="H13" s="2"/>
      <c r="I13" s="2"/>
      <c r="J13" s="2"/>
      <c r="K13" s="2"/>
      <c r="L13" s="72"/>
      <c r="M13" s="72"/>
      <c r="N13" s="2"/>
      <c r="O13" s="2"/>
      <c r="P13" s="2"/>
      <c r="Q13" s="2"/>
      <c r="R13" s="57"/>
      <c r="S13" s="58"/>
      <c r="T13" s="58"/>
      <c r="U13" s="75"/>
      <c r="V13" s="75"/>
      <c r="W13" s="54"/>
      <c r="X13" s="54"/>
      <c r="Y13" s="54"/>
      <c r="Z13" s="54"/>
      <c r="AA13" s="54"/>
      <c r="AB13" s="54"/>
      <c r="AC13" s="54"/>
      <c r="AD13" s="54"/>
      <c r="AE13" s="54"/>
      <c r="AF13" s="51"/>
      <c r="AG13" s="51"/>
      <c r="AH13" s="64" t="s">
        <v>103</v>
      </c>
    </row>
    <row r="14" spans="1:34" s="1" customFormat="1" ht="108" customHeight="1">
      <c r="A14" s="28" t="s">
        <v>35</v>
      </c>
      <c r="B14" s="67" t="s">
        <v>99</v>
      </c>
      <c r="C14" s="36" t="s">
        <v>95</v>
      </c>
      <c r="D14" s="20" t="s">
        <v>96</v>
      </c>
      <c r="E14" s="2"/>
      <c r="F14" s="2"/>
      <c r="G14" s="2"/>
      <c r="H14" s="2"/>
      <c r="I14" s="2"/>
      <c r="J14" s="2"/>
      <c r="K14" s="2"/>
      <c r="L14" s="72"/>
      <c r="M14" s="72"/>
      <c r="N14" s="2"/>
      <c r="O14" s="2"/>
      <c r="P14" s="2"/>
      <c r="Q14" s="2"/>
      <c r="R14" s="57"/>
      <c r="S14" s="58"/>
      <c r="T14" s="58"/>
      <c r="U14" s="75"/>
      <c r="V14" s="75"/>
      <c r="W14" s="54"/>
      <c r="X14" s="54"/>
      <c r="Y14" s="54"/>
      <c r="Z14" s="54"/>
      <c r="AA14" s="54"/>
      <c r="AB14" s="54"/>
      <c r="AC14" s="54"/>
      <c r="AD14" s="54"/>
      <c r="AE14" s="54"/>
      <c r="AF14" s="51"/>
      <c r="AG14" s="51"/>
      <c r="AH14" s="64"/>
    </row>
    <row r="15" spans="1:34" s="1" customFormat="1" ht="105" customHeight="1">
      <c r="A15" s="29" t="s">
        <v>36</v>
      </c>
      <c r="B15" s="32" t="s">
        <v>53</v>
      </c>
      <c r="C15" s="37" t="s">
        <v>107</v>
      </c>
      <c r="D15" s="23" t="s">
        <v>46</v>
      </c>
      <c r="E15" s="2" t="s">
        <v>60</v>
      </c>
      <c r="F15" s="2" t="s">
        <v>62</v>
      </c>
      <c r="G15" s="2" t="s">
        <v>65</v>
      </c>
      <c r="H15" s="2" t="s">
        <v>68</v>
      </c>
      <c r="I15" s="2" t="s">
        <v>71</v>
      </c>
      <c r="J15" s="2" t="s">
        <v>79</v>
      </c>
      <c r="K15" s="2" t="s">
        <v>72</v>
      </c>
      <c r="L15" s="72"/>
      <c r="M15" s="72"/>
      <c r="N15" s="2"/>
      <c r="O15" s="2"/>
      <c r="P15" s="2"/>
      <c r="Q15" s="2"/>
      <c r="R15" s="2"/>
      <c r="S15" s="3"/>
      <c r="T15" s="3"/>
      <c r="U15" s="74"/>
      <c r="V15" s="74"/>
      <c r="W15" s="54">
        <f t="shared" si="1"/>
        <v>0</v>
      </c>
      <c r="X15" s="54">
        <f t="shared" ref="X15:AA18" si="3">O15/F15*100</f>
        <v>0</v>
      </c>
      <c r="Y15" s="54">
        <f t="shared" si="3"/>
        <v>0</v>
      </c>
      <c r="Z15" s="54">
        <f t="shared" si="3"/>
        <v>0</v>
      </c>
      <c r="AA15" s="54">
        <f t="shared" si="3"/>
        <v>0</v>
      </c>
      <c r="AB15" s="54"/>
      <c r="AC15" s="54"/>
      <c r="AD15" s="54"/>
      <c r="AE15" s="54"/>
      <c r="AF15" s="51"/>
      <c r="AG15" s="51"/>
      <c r="AH15" s="2"/>
    </row>
    <row r="16" spans="1:34" s="1" customFormat="1" ht="117.75" customHeight="1">
      <c r="A16" s="28" t="s">
        <v>37</v>
      </c>
      <c r="B16" s="32" t="s">
        <v>54</v>
      </c>
      <c r="C16" s="37" t="s">
        <v>42</v>
      </c>
      <c r="D16" s="37" t="s">
        <v>49</v>
      </c>
      <c r="E16" s="2" t="s">
        <v>60</v>
      </c>
      <c r="F16" s="2" t="s">
        <v>62</v>
      </c>
      <c r="G16" s="2" t="s">
        <v>65</v>
      </c>
      <c r="H16" s="2" t="s">
        <v>68</v>
      </c>
      <c r="I16" s="2" t="s">
        <v>71</v>
      </c>
      <c r="J16" s="2" t="s">
        <v>79</v>
      </c>
      <c r="K16" s="2" t="s">
        <v>72</v>
      </c>
      <c r="L16" s="72">
        <v>322</v>
      </c>
      <c r="M16" s="72"/>
      <c r="N16" s="2"/>
      <c r="O16" s="2"/>
      <c r="P16" s="2"/>
      <c r="Q16" s="2"/>
      <c r="R16" s="2"/>
      <c r="S16" s="3"/>
      <c r="T16" s="3"/>
      <c r="U16" s="74"/>
      <c r="V16" s="74"/>
      <c r="W16" s="54">
        <f t="shared" si="1"/>
        <v>0</v>
      </c>
      <c r="X16" s="54">
        <f t="shared" si="3"/>
        <v>0</v>
      </c>
      <c r="Y16" s="54">
        <f t="shared" si="3"/>
        <v>0</v>
      </c>
      <c r="Z16" s="54">
        <f t="shared" si="3"/>
        <v>0</v>
      </c>
      <c r="AA16" s="54">
        <f t="shared" si="3"/>
        <v>0</v>
      </c>
      <c r="AB16" s="54"/>
      <c r="AC16" s="54"/>
      <c r="AD16" s="54"/>
      <c r="AE16" s="54"/>
      <c r="AF16" s="51"/>
      <c r="AG16" s="51">
        <v>2</v>
      </c>
      <c r="AH16" s="2"/>
    </row>
    <row r="17" spans="1:34" s="1" customFormat="1" ht="136.5" customHeight="1">
      <c r="A17" s="29" t="s">
        <v>38</v>
      </c>
      <c r="B17" s="2" t="s">
        <v>55</v>
      </c>
      <c r="C17" s="37" t="s">
        <v>42</v>
      </c>
      <c r="D17" s="23" t="s">
        <v>44</v>
      </c>
      <c r="E17" s="2" t="s">
        <v>60</v>
      </c>
      <c r="F17" s="2" t="s">
        <v>62</v>
      </c>
      <c r="G17" s="2" t="s">
        <v>65</v>
      </c>
      <c r="H17" s="2" t="s">
        <v>68</v>
      </c>
      <c r="I17" s="2" t="s">
        <v>71</v>
      </c>
      <c r="J17" s="2" t="s">
        <v>79</v>
      </c>
      <c r="K17" s="2" t="s">
        <v>72</v>
      </c>
      <c r="L17" s="72">
        <v>18</v>
      </c>
      <c r="M17" s="72">
        <v>156</v>
      </c>
      <c r="N17" s="2"/>
      <c r="O17" s="2" t="s">
        <v>8</v>
      </c>
      <c r="P17" s="2"/>
      <c r="Q17" s="2"/>
      <c r="R17" s="2" t="s">
        <v>33</v>
      </c>
      <c r="S17" s="3" t="s">
        <v>35</v>
      </c>
      <c r="T17" s="3" t="s">
        <v>34</v>
      </c>
      <c r="U17" s="74">
        <v>18</v>
      </c>
      <c r="V17" s="74">
        <v>13</v>
      </c>
      <c r="W17" s="54">
        <f t="shared" si="1"/>
        <v>0</v>
      </c>
      <c r="X17" s="54">
        <f t="shared" si="3"/>
        <v>0.33783783783783783</v>
      </c>
      <c r="Y17" s="54">
        <f t="shared" si="3"/>
        <v>0</v>
      </c>
      <c r="Z17" s="54">
        <f t="shared" si="3"/>
        <v>0</v>
      </c>
      <c r="AA17" s="54">
        <f t="shared" si="3"/>
        <v>1.6233766233766231</v>
      </c>
      <c r="AB17" s="54">
        <f>S17/J17*100</f>
        <v>2.5089605734767026</v>
      </c>
      <c r="AC17" s="54">
        <f>T17/K17*100</f>
        <v>1.8072289156626504</v>
      </c>
      <c r="AD17" s="54">
        <f>U17/L17*100</f>
        <v>100</v>
      </c>
      <c r="AE17" s="54">
        <f>V17/M17*100</f>
        <v>8.3333333333333321</v>
      </c>
      <c r="AF17" s="51">
        <v>2</v>
      </c>
      <c r="AG17" s="51">
        <v>2</v>
      </c>
      <c r="AH17" s="2" t="s">
        <v>105</v>
      </c>
    </row>
    <row r="18" spans="1:34" ht="149.25" customHeight="1">
      <c r="A18" s="28" t="s">
        <v>91</v>
      </c>
      <c r="B18" s="2" t="s">
        <v>56</v>
      </c>
      <c r="C18" s="37" t="s">
        <v>42</v>
      </c>
      <c r="D18" s="23" t="s">
        <v>45</v>
      </c>
      <c r="E18" s="2" t="s">
        <v>60</v>
      </c>
      <c r="F18" s="2" t="s">
        <v>62</v>
      </c>
      <c r="G18" s="2" t="s">
        <v>65</v>
      </c>
      <c r="H18" s="2" t="s">
        <v>68</v>
      </c>
      <c r="I18" s="2" t="s">
        <v>71</v>
      </c>
      <c r="J18" s="2" t="s">
        <v>79</v>
      </c>
      <c r="K18" s="2" t="s">
        <v>72</v>
      </c>
      <c r="L18" s="72">
        <v>3</v>
      </c>
      <c r="M18" s="72"/>
      <c r="N18" s="46"/>
      <c r="O18" s="46"/>
      <c r="P18" s="46"/>
      <c r="Q18" s="46"/>
      <c r="R18" s="46">
        <v>3</v>
      </c>
      <c r="S18" s="47">
        <v>2</v>
      </c>
      <c r="T18" s="47">
        <v>3</v>
      </c>
      <c r="U18" s="76"/>
      <c r="V18" s="76"/>
      <c r="W18" s="54">
        <f t="shared" si="1"/>
        <v>0</v>
      </c>
      <c r="X18" s="54">
        <f t="shared" si="3"/>
        <v>0</v>
      </c>
      <c r="Y18" s="54">
        <f t="shared" si="3"/>
        <v>0</v>
      </c>
      <c r="Z18" s="54">
        <f t="shared" si="3"/>
        <v>0</v>
      </c>
      <c r="AA18" s="54">
        <f t="shared" si="3"/>
        <v>0.97402597402597402</v>
      </c>
      <c r="AB18" s="54">
        <f>S18/J18*100</f>
        <v>0.71684587813620071</v>
      </c>
      <c r="AC18" s="54">
        <f>T18/K18*100</f>
        <v>0.90361445783132521</v>
      </c>
      <c r="AD18" s="54"/>
      <c r="AE18" s="54"/>
      <c r="AF18" s="52"/>
      <c r="AG18" s="52"/>
      <c r="AH18" s="2" t="s">
        <v>104</v>
      </c>
    </row>
    <row r="19" spans="1:34">
      <c r="AF19" s="53"/>
      <c r="AG19" s="53"/>
    </row>
    <row r="20" spans="1:34">
      <c r="AF20" s="53"/>
      <c r="AG20" s="53"/>
    </row>
  </sheetData>
  <mergeCells count="11">
    <mergeCell ref="AH4:AH6"/>
    <mergeCell ref="D4:D6"/>
    <mergeCell ref="E5:M5"/>
    <mergeCell ref="N5:V5"/>
    <mergeCell ref="W5:AE5"/>
    <mergeCell ref="E4:AE4"/>
    <mergeCell ref="B4:B6"/>
    <mergeCell ref="A4:A6"/>
    <mergeCell ref="AF4:AF6"/>
    <mergeCell ref="AG4:AG6"/>
    <mergeCell ref="C4:C6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</vt:lpstr>
      <vt:lpstr>соответствие </vt:lpstr>
      <vt:lpstr>востребованность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Азм</cp:lastModifiedBy>
  <cp:lastPrinted>2020-08-28T03:38:51Z</cp:lastPrinted>
  <dcterms:created xsi:type="dcterms:W3CDTF">2020-07-16T05:51:25Z</dcterms:created>
  <dcterms:modified xsi:type="dcterms:W3CDTF">2024-10-30T11:12:30Z</dcterms:modified>
</cp:coreProperties>
</file>